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3668" windowHeight="9516"/>
  </bookViews>
  <sheets>
    <sheet name="项目支出绩效自评表" sheetId="1" r:id="rId1"/>
  </sheets>
  <definedNames>
    <definedName name="_xlnm.Print_Titles" localSheetId="0">项目支出绩效自评表!$13:$13</definedName>
  </definedNames>
  <calcPr calcId="144525"/>
</workbook>
</file>

<file path=xl/calcChain.xml><?xml version="1.0" encoding="utf-8"?>
<calcChain xmlns="http://schemas.openxmlformats.org/spreadsheetml/2006/main">
  <c r="I27" i="1"/>
  <c r="H27"/>
  <c r="I16"/>
  <c r="J8"/>
  <c r="I8"/>
  <c r="J7"/>
  <c r="I7"/>
  <c r="G7"/>
</calcChain>
</file>

<file path=xl/sharedStrings.xml><?xml version="1.0" encoding="utf-8"?>
<sst xmlns="http://schemas.openxmlformats.org/spreadsheetml/2006/main" count="96" uniqueCount="83">
  <si>
    <t>项目支出绩效自评表</t>
  </si>
  <si>
    <t>（2022年度）</t>
  </si>
  <si>
    <t>项目名称</t>
  </si>
  <si>
    <t>妇女维权经费</t>
  </si>
  <si>
    <t>主管部门</t>
  </si>
  <si>
    <t>北京市妇女联合会</t>
  </si>
  <si>
    <t>实施单位</t>
  </si>
  <si>
    <t>北京市妇女联合会（本级）</t>
  </si>
  <si>
    <t>项目负责人</t>
  </si>
  <si>
    <t>韩东梅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</si>
  <si>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</si>
  <si>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</si>
  <si>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</si>
  <si>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</si>
  <si>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</si>
  <si>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</si>
  <si>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</si>
  <si>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</si>
  <si>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</si>
  <si>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</si>
  <si>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</si>
  <si>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</si>
  <si>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</si>
  <si>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</si>
  <si>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</si>
  <si>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</si>
  <si>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围绕源头参与立法、妇女维权机制建设、公众维权宣传、基层维权服务、京津冀妇女维权等方面，坚持问题导向、需求导向、针对妇女群众最关心、最迫切需要妇联组织帮助解决的维权问题，加大力度，提供维权服务。</t>
  </si>
  <si>
    <t>2022年，全市妇女维权工作围绕源头参与立法、妇女维权机制建设、公众维权宣传、基层维权服务、平安家庭建设等方面，针对妇女群众最关心、最迫切需要解决的问题提供维权服务。12338妇女服务热线拓宽妇女群众的诉求表达渠道，使北京地区的妇女群众可以足不出户，享受专业的法律、心理等咨询服务，满足广大妇女群众多元服务需求；开展以案释法、反家庭暴力法、民法典、宪法、妇女权益保障法、禁毒防拐防艾宣传等法治宣传活动，提升妇女群众维权意识和能力；开展业务培训，提升全市妇女维权干部业务能力。全年共受理妇女群众信访4487件，开展法治宣传活动56场，服务妇女群众2986人次，普法受众3450万，开展维权业务培训2次，市级婚调工作站指导全市婚姻家庭纠纷调解组织化解婚姻家庭纠纷18160件，开展现场接待、电话咨询、线上咨询平台业务33个，服务时长359分钟，选送3篇婚姻家庭纠纷类案例被中国法律服务网司法行政（法律服务）案例库录用并向社会公开。</t>
  </si>
  <si>
    <t>绩
效
指
标</t>
  </si>
  <si>
    <t>一级指标</t>
  </si>
  <si>
    <t>二级指标</t>
  </si>
  <si>
    <t>三级指标</t>
  </si>
  <si>
    <t>年度指标值</t>
  </si>
  <si>
    <t>实际完成值</t>
  </si>
  <si>
    <t>偏差原因分析及
改进措施</t>
  </si>
  <si>
    <t>产
出
指
标
（50分）</t>
  </si>
  <si>
    <t>数量指标
（24分）</t>
  </si>
  <si>
    <t>热线接听数量</t>
  </si>
  <si>
    <t>≥1500个</t>
  </si>
  <si>
    <t>服务妇女群众人数</t>
  </si>
  <si>
    <t>≥1000人次</t>
  </si>
  <si>
    <t>2986人次</t>
  </si>
  <si>
    <t>普法受众人数</t>
  </si>
  <si>
    <t>≥100万人数</t>
  </si>
  <si>
    <t>3450万人次</t>
  </si>
  <si>
    <t>受疫情影响，部分活动线上开展，受众人数高于预期值，下一步将结合实际情况合理设置指标值</t>
  </si>
  <si>
    <t>活动和服务次数</t>
  </si>
  <si>
    <t>≥50次</t>
  </si>
  <si>
    <t>56次</t>
  </si>
  <si>
    <t>质量指标
（16分）</t>
  </si>
  <si>
    <t>维权活动开展和宣传的效果</t>
  </si>
  <si>
    <t>高中低</t>
  </si>
  <si>
    <t>妇女维权意识不断提升、维权服务持续开展</t>
  </si>
  <si>
    <t>相关质量效果体现材料有待完善，维权服务力度和法治宣传广度还有提升空间。</t>
  </si>
  <si>
    <t>培训人员合格率</t>
  </si>
  <si>
    <t>≥98%</t>
  </si>
  <si>
    <t>热线接听率</t>
  </si>
  <si>
    <t>≥80%</t>
  </si>
  <si>
    <t>时效指标
（5分）</t>
  </si>
  <si>
    <t>工作进度</t>
  </si>
  <si>
    <t>1-4月,完成项目计划制定、预算评审、合同签订等准备工作；5-11月中，项目执行；12月底，项目验收</t>
  </si>
  <si>
    <t>项目贯穿全年，项目全部工作均于12月前完成</t>
  </si>
  <si>
    <t>成本指标
（5分）</t>
  </si>
  <si>
    <t>成本控制</t>
  </si>
  <si>
    <t>≤147.28万元</t>
  </si>
  <si>
    <t>142.11万元</t>
  </si>
  <si>
    <t>效
益
指
标（30分）</t>
  </si>
  <si>
    <t>社会效益指标（20分）</t>
  </si>
  <si>
    <t>维权意识</t>
  </si>
  <si>
    <t>2022年，全市妇女维权工作围绕源头参与立法、妇女维权机制建设、公众维权宣传、基层维权服务、平安家庭建设等方面，针对妇女群众最关心、最迫切需要解决的问题提供维权服务。12338妇女服务热线拓宽妇女群众的诉求表达渠道，使北京地区的妇女群众可以足不出户，享受专业的法律、心理等咨询服务，满足广大妇女群众多元服务需求</t>
  </si>
  <si>
    <t>相关效益效果体现材料有待注意完善，下一步将注重日常工作资料的归集整理</t>
  </si>
  <si>
    <t>维权服务力度</t>
  </si>
  <si>
    <t>开展以案释法、反家庭暴力法、民法典、宪法、妇女权益保障法、禁毒防拐防艾宣传等法治宣传活动，提升妇女群众维权意识和能力；开展业务培训，提升全市妇女维权干部业务能力</t>
  </si>
  <si>
    <t>可持续影响指标（10分）</t>
  </si>
  <si>
    <t>维权工作规范化建设</t>
  </si>
  <si>
    <t>持续推进维权工作规范化建设</t>
  </si>
  <si>
    <t>满意度
指标
（10分）</t>
  </si>
  <si>
    <t>服务对象满意度指标
（10分）</t>
  </si>
  <si>
    <t>被服务妇女群众满意度</t>
  </si>
  <si>
    <t>≥85%</t>
  </si>
  <si>
    <t>仅开展了妇女服务热线的满意度调查，未对开展维权业务活动等进行满意度调查</t>
  </si>
  <si>
    <t>总分</t>
  </si>
  <si>
    <r>
      <rPr>
        <b/>
        <sz val="11"/>
        <color rgb="FF000000"/>
        <rFont val="宋体"/>
        <charset val="134"/>
      </rPr>
      <t>专家意见及建议：</t>
    </r>
    <r>
      <rPr>
        <sz val="11"/>
        <color rgb="FF000000"/>
        <rFont val="宋体"/>
        <charset val="134"/>
      </rPr>
      <t xml:space="preserve">
问题：
1、部分指标完成成果数量远超绩效目标，反映绩效目标的合理性有待加强，如热线接听数量 1500个，实际全年热线接听4487个。服务妇女群众≥1000人次，实际服务妇女群众2986人次。
2、该项目包含较多妇女维权事项，各项内容有具体安排或计划，但缺乏该项目整体的实施方案或计划安排，未对项目预计内容、时间进度安排、人员职责、质量保障等作出要求。
3、相关效益效果体现材料不充分，需要关注日常工作的资料归集整理。
4、项目仅开展了妇女服务热线的满意度调查，未对开展的维权业务活动等进行满意度调查。
建议：
1、建议做好前期调研，科学合理编制绩效目标，以更好的对项目起到指导作用。
2、建议关于项目实施总体方案对项目开展重要性，从项目前期对项目整体进行规划安排，明确项目预计开展内容、时间进度安排、人员职责、质量保障要求等，加强项目统筹管理。
3、注意项目过程资料归集整理，充分体现项目日常工作，更好的展示项目预期产生的效益效果。
4、建议重视项目的满意度调查，各个子项目针对各自的项目内容和下一步规划对服务对象做满意度调查并分析总结结果，以便于更好的指导下一步的工作。</t>
    </r>
  </si>
</sst>
</file>

<file path=xl/styles.xml><?xml version="1.0" encoding="utf-8"?>
<styleSheet xmlns="http://schemas.openxmlformats.org/spreadsheetml/2006/main">
  <numFmts count="4">
    <numFmt numFmtId="43" formatCode="_ * #,##0.00_ ;_ * \-#,##0.00_ ;_ * &quot;-&quot;??_ ;_ @_ "/>
    <numFmt numFmtId="178" formatCode="_ * #,##0.000000_ ;_ * \-#,##0.000000_ ;_ * &quot;-&quot;??.0000_ ;_ @_ "/>
    <numFmt numFmtId="179" formatCode="#,##0.00_ "/>
    <numFmt numFmtId="180" formatCode="0_);[Red]\(0\)"/>
  </numFmts>
  <fonts count="12">
    <font>
      <sz val="11"/>
      <color theme="1"/>
      <name val="宋体"/>
      <charset val="134"/>
      <scheme val="minor"/>
    </font>
    <font>
      <sz val="9"/>
      <color indexed="8"/>
      <name val="宋体"/>
      <charset val="134"/>
    </font>
    <font>
      <sz val="10"/>
      <color theme="1"/>
      <name val="宋体"/>
      <charset val="134"/>
      <scheme val="minor"/>
    </font>
    <font>
      <sz val="16"/>
      <color indexed="8"/>
      <name val="黑体"/>
      <charset val="134"/>
    </font>
    <font>
      <sz val="11"/>
      <color indexed="8"/>
      <name val="宋体"/>
      <charset val="134"/>
    </font>
    <font>
      <sz val="11"/>
      <name val="宋体"/>
      <charset val="134"/>
    </font>
    <font>
      <b/>
      <sz val="11"/>
      <color indexed="8"/>
      <name val="宋体"/>
      <charset val="134"/>
    </font>
    <font>
      <b/>
      <sz val="11"/>
      <color rgb="FF000000"/>
      <name val="宋体"/>
      <charset val="134"/>
    </font>
    <font>
      <sz val="11"/>
      <color theme="1"/>
      <name val="宋体"/>
      <charset val="134"/>
      <scheme val="minor"/>
    </font>
    <font>
      <sz val="12"/>
      <name val="宋体"/>
      <charset val="134"/>
    </font>
    <font>
      <sz val="11"/>
      <color rgb="FF000000"/>
      <name val="宋体"/>
      <charset val="134"/>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43" fontId="8" fillId="0" borderId="0" applyFont="0" applyFill="0" applyBorder="0" applyAlignment="0" applyProtection="0">
      <alignment vertical="center"/>
    </xf>
    <xf numFmtId="9" fontId="8" fillId="0" borderId="0" applyFont="0" applyFill="0" applyBorder="0" applyAlignment="0" applyProtection="0">
      <alignment vertical="center"/>
    </xf>
    <xf numFmtId="0" fontId="9" fillId="0" borderId="0"/>
  </cellStyleXfs>
  <cellXfs count="57">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78" fontId="4" fillId="0" borderId="1" xfId="1" applyNumberFormat="1" applyFont="1" applyBorder="1" applyAlignment="1">
      <alignment horizontal="center" vertical="center" wrapText="1"/>
    </xf>
    <xf numFmtId="178" fontId="4" fillId="0" borderId="1" xfId="1"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179" fontId="4" fillId="0" borderId="1" xfId="2" applyNumberFormat="1" applyFont="1" applyBorder="1" applyAlignment="1">
      <alignment horizontal="center" vertical="center" wrapText="1"/>
    </xf>
    <xf numFmtId="0" fontId="4" fillId="0" borderId="2" xfId="0" applyFont="1" applyBorder="1" applyAlignment="1">
      <alignment horizontal="center" vertical="center" wrapText="1"/>
    </xf>
    <xf numFmtId="43" fontId="4" fillId="0" borderId="1" xfId="1" applyFont="1" applyBorder="1" applyAlignment="1">
      <alignment horizontal="center" vertical="center" wrapText="1"/>
    </xf>
    <xf numFmtId="43" fontId="4" fillId="0" borderId="1" xfId="1" applyFont="1" applyFill="1" applyBorder="1" applyAlignment="1">
      <alignment horizontal="center" vertical="center" wrapText="1"/>
    </xf>
    <xf numFmtId="180" fontId="4" fillId="0" borderId="1" xfId="2" applyNumberFormat="1" applyFont="1" applyBorder="1" applyAlignment="1">
      <alignment horizontal="center" vertical="center" wrapText="1"/>
    </xf>
    <xf numFmtId="0" fontId="4" fillId="0" borderId="1" xfId="0" applyFont="1" applyBorder="1" applyAlignment="1">
      <alignment vertical="center" wrapText="1"/>
    </xf>
    <xf numFmtId="180" fontId="4" fillId="0" borderId="1" xfId="0" applyNumberFormat="1" applyFont="1" applyBorder="1" applyAlignment="1">
      <alignment horizontal="center" vertical="center" wrapText="1"/>
    </xf>
    <xf numFmtId="49" fontId="5" fillId="0" borderId="1" xfId="3" applyNumberFormat="1" applyFont="1" applyFill="1" applyBorder="1" applyAlignment="1">
      <alignment horizontal="left" vertical="center" wrapText="1"/>
    </xf>
    <xf numFmtId="49" fontId="5" fillId="0" borderId="1" xfId="3" applyNumberFormat="1" applyFont="1" applyFill="1" applyBorder="1" applyAlignment="1">
      <alignment horizontal="center" vertical="center" wrapText="1"/>
    </xf>
    <xf numFmtId="179" fontId="5" fillId="0" borderId="1" xfId="3" applyNumberFormat="1" applyFont="1" applyFill="1" applyBorder="1" applyAlignment="1">
      <alignment horizontal="center" vertical="center" wrapText="1"/>
    </xf>
    <xf numFmtId="179" fontId="4"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wrapText="1"/>
    </xf>
    <xf numFmtId="10" fontId="4" fillId="0" borderId="1" xfId="1" applyNumberFormat="1" applyFont="1" applyBorder="1" applyAlignment="1">
      <alignment horizontal="center" vertical="center" wrapText="1"/>
    </xf>
    <xf numFmtId="179" fontId="4" fillId="0" borderId="1" xfId="1" applyNumberFormat="1" applyFont="1" applyBorder="1" applyAlignment="1">
      <alignment horizontal="center" vertical="center" wrapText="1"/>
    </xf>
    <xf numFmtId="179" fontId="4"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43" fontId="6" fillId="0" borderId="1" xfId="1" applyFont="1" applyBorder="1" applyAlignment="1">
      <alignment horizontal="center"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10" fontId="4" fillId="0" borderId="2" xfId="0" applyNumberFormat="1"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49" fontId="5" fillId="0" borderId="5" xfId="3" applyNumberFormat="1" applyFont="1" applyFill="1" applyBorder="1" applyAlignment="1">
      <alignment horizontal="center" vertical="center" wrapText="1"/>
    </xf>
    <xf numFmtId="49" fontId="5" fillId="0" borderId="6" xfId="3" applyNumberFormat="1" applyFont="1" applyFill="1" applyBorder="1" applyAlignment="1">
      <alignment horizontal="center" vertical="center" wrapText="1"/>
    </xf>
    <xf numFmtId="49" fontId="5" fillId="0" borderId="7" xfId="3" applyNumberFormat="1" applyFont="1" applyFill="1" applyBorder="1" applyAlignment="1">
      <alignment horizontal="center" vertical="center" wrapText="1"/>
    </xf>
    <xf numFmtId="49" fontId="5" fillId="0" borderId="1" xfId="3" applyNumberFormat="1" applyFont="1" applyFill="1" applyBorder="1" applyAlignment="1">
      <alignment horizontal="center" vertical="center" wrapText="1"/>
    </xf>
  </cellXfs>
  <cellStyles count="4">
    <cellStyle name="百分比" xfId="2" builtinId="5"/>
    <cellStyle name="常规" xfId="0" builtinId="0"/>
    <cellStyle name="常规 2" xfId="3"/>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8"/>
  <sheetViews>
    <sheetView tabSelected="1" view="pageBreakPreview" zoomScale="80" workbookViewId="0">
      <selection activeCell="E21" sqref="E21"/>
    </sheetView>
  </sheetViews>
  <sheetFormatPr defaultColWidth="9" defaultRowHeight="14.4"/>
  <cols>
    <col min="1" max="1" width="4" style="5" customWidth="1"/>
    <col min="2" max="2" width="8.88671875" style="5" customWidth="1"/>
    <col min="3" max="3" width="9.6640625" style="5" customWidth="1"/>
    <col min="4" max="4" width="17.33203125" style="6" customWidth="1"/>
    <col min="5" max="5" width="24.33203125" style="6" customWidth="1"/>
    <col min="6" max="6" width="14.109375" style="6" customWidth="1"/>
    <col min="7" max="7" width="17" style="5" customWidth="1"/>
    <col min="8" max="8" width="9.88671875" style="6" customWidth="1"/>
    <col min="9" max="9" width="10.88671875" style="6" customWidth="1"/>
    <col min="10" max="10" width="21.6640625" style="5" customWidth="1"/>
    <col min="11" max="11" width="11.88671875"/>
  </cols>
  <sheetData>
    <row r="1" spans="1:10" ht="20.399999999999999">
      <c r="A1" s="29" t="s">
        <v>0</v>
      </c>
      <c r="B1" s="29"/>
      <c r="C1" s="29"/>
      <c r="D1" s="29"/>
      <c r="E1" s="29"/>
      <c r="F1" s="29"/>
      <c r="G1" s="29"/>
      <c r="H1" s="29"/>
      <c r="I1" s="29"/>
      <c r="J1" s="29"/>
    </row>
    <row r="2" spans="1:10" s="1" customFormat="1" ht="17.25" customHeight="1">
      <c r="A2" s="30" t="s">
        <v>1</v>
      </c>
      <c r="B2" s="30"/>
      <c r="C2" s="30"/>
      <c r="D2" s="30"/>
      <c r="E2" s="30"/>
      <c r="F2" s="30"/>
      <c r="G2" s="30"/>
      <c r="H2" s="30"/>
      <c r="I2" s="30"/>
      <c r="J2" s="30"/>
    </row>
    <row r="3" spans="1:10">
      <c r="A3" s="31" t="s">
        <v>2</v>
      </c>
      <c r="B3" s="31"/>
      <c r="C3" s="31"/>
      <c r="D3" s="31" t="s">
        <v>3</v>
      </c>
      <c r="E3" s="31"/>
      <c r="F3" s="31"/>
      <c r="G3" s="31"/>
      <c r="H3" s="31"/>
      <c r="I3" s="31"/>
      <c r="J3" s="31"/>
    </row>
    <row r="4" spans="1:10">
      <c r="A4" s="31" t="s">
        <v>4</v>
      </c>
      <c r="B4" s="31"/>
      <c r="C4" s="31"/>
      <c r="D4" s="32" t="s">
        <v>5</v>
      </c>
      <c r="E4" s="32"/>
      <c r="F4" s="31" t="s">
        <v>6</v>
      </c>
      <c r="G4" s="31"/>
      <c r="H4" s="31"/>
      <c r="I4" s="31" t="s">
        <v>7</v>
      </c>
      <c r="J4" s="31"/>
    </row>
    <row r="5" spans="1:10">
      <c r="A5" s="31" t="s">
        <v>8</v>
      </c>
      <c r="B5" s="31"/>
      <c r="C5" s="31"/>
      <c r="D5" s="31" t="s">
        <v>9</v>
      </c>
      <c r="E5" s="31"/>
      <c r="F5" s="31" t="s">
        <v>10</v>
      </c>
      <c r="G5" s="31"/>
      <c r="H5" s="31"/>
      <c r="I5" s="31">
        <v>55565921</v>
      </c>
      <c r="J5" s="31"/>
    </row>
    <row r="6" spans="1:10" s="2" customFormat="1">
      <c r="A6" s="31" t="s">
        <v>11</v>
      </c>
      <c r="B6" s="31"/>
      <c r="C6" s="31"/>
      <c r="D6" s="7"/>
      <c r="E6" s="7" t="s">
        <v>12</v>
      </c>
      <c r="F6" s="7" t="s">
        <v>13</v>
      </c>
      <c r="G6" s="7" t="s">
        <v>14</v>
      </c>
      <c r="H6" s="7" t="s">
        <v>15</v>
      </c>
      <c r="I6" s="7" t="s">
        <v>16</v>
      </c>
      <c r="J6" s="7" t="s">
        <v>17</v>
      </c>
    </row>
    <row r="7" spans="1:10">
      <c r="A7" s="31"/>
      <c r="B7" s="31"/>
      <c r="C7" s="31"/>
      <c r="D7" s="7" t="s">
        <v>18</v>
      </c>
      <c r="E7" s="9">
        <v>158.28</v>
      </c>
      <c r="F7" s="10">
        <v>147.28</v>
      </c>
      <c r="G7" s="11">
        <f>SUM((G8:G10))</f>
        <v>142.10510300000001</v>
      </c>
      <c r="H7" s="12">
        <v>10</v>
      </c>
      <c r="I7" s="24">
        <f>G7/F7</f>
        <v>0.96486354562737697</v>
      </c>
      <c r="J7" s="25">
        <f>H7*I7</f>
        <v>9.6486354562737695</v>
      </c>
    </row>
    <row r="8" spans="1:10">
      <c r="A8" s="31"/>
      <c r="B8" s="31"/>
      <c r="C8" s="31"/>
      <c r="D8" s="7" t="s">
        <v>19</v>
      </c>
      <c r="E8" s="9">
        <v>158.28</v>
      </c>
      <c r="F8" s="10">
        <v>147.28</v>
      </c>
      <c r="G8" s="11">
        <v>142.10510300000001</v>
      </c>
      <c r="H8" s="12">
        <v>10</v>
      </c>
      <c r="I8" s="24">
        <f t="shared" ref="I8" si="0">G8/F8</f>
        <v>0.96486354562737697</v>
      </c>
      <c r="J8" s="25">
        <f>H8*I8</f>
        <v>9.6486354562737695</v>
      </c>
    </row>
    <row r="9" spans="1:10">
      <c r="A9" s="31"/>
      <c r="B9" s="31"/>
      <c r="C9" s="31"/>
      <c r="D9" s="13" t="s">
        <v>20</v>
      </c>
      <c r="E9" s="14"/>
      <c r="F9" s="15"/>
      <c r="G9" s="7"/>
      <c r="H9" s="16" t="s">
        <v>21</v>
      </c>
      <c r="I9" s="16" t="s">
        <v>21</v>
      </c>
      <c r="J9" s="16" t="s">
        <v>21</v>
      </c>
    </row>
    <row r="10" spans="1:10">
      <c r="A10" s="31"/>
      <c r="B10" s="31"/>
      <c r="C10" s="31"/>
      <c r="D10" s="7" t="s">
        <v>22</v>
      </c>
      <c r="E10" s="7"/>
      <c r="F10" s="7"/>
      <c r="G10" s="17"/>
      <c r="H10" s="18" t="s">
        <v>21</v>
      </c>
      <c r="I10" s="16" t="s">
        <v>21</v>
      </c>
      <c r="J10" s="18" t="s">
        <v>21</v>
      </c>
    </row>
    <row r="11" spans="1:10" ht="20.399999999999999" customHeight="1">
      <c r="A11" s="31" t="s">
        <v>23</v>
      </c>
      <c r="B11" s="31" t="s">
        <v>24</v>
      </c>
      <c r="C11" s="31"/>
      <c r="D11" s="31"/>
      <c r="E11" s="31"/>
      <c r="F11" s="31" t="s">
        <v>25</v>
      </c>
      <c r="G11" s="31"/>
      <c r="H11" s="31"/>
      <c r="I11" s="31"/>
      <c r="J11" s="31"/>
    </row>
    <row r="12" spans="1:10" ht="177" customHeight="1">
      <c r="A12" s="49"/>
      <c r="B12" s="33" t="s">
        <v>26</v>
      </c>
      <c r="C12" s="34"/>
      <c r="D12" s="35"/>
      <c r="E12" s="36"/>
      <c r="F12" s="37" t="s">
        <v>27</v>
      </c>
      <c r="G12" s="38"/>
      <c r="H12" s="39"/>
      <c r="I12" s="39"/>
      <c r="J12" s="40"/>
    </row>
    <row r="13" spans="1:10" s="3" customFormat="1" ht="35.4" customHeight="1">
      <c r="A13" s="50" t="s">
        <v>28</v>
      </c>
      <c r="B13" s="7" t="s">
        <v>29</v>
      </c>
      <c r="C13" s="7" t="s">
        <v>30</v>
      </c>
      <c r="D13" s="7" t="s">
        <v>31</v>
      </c>
      <c r="E13" s="7" t="s">
        <v>32</v>
      </c>
      <c r="F13" s="41" t="s">
        <v>33</v>
      </c>
      <c r="G13" s="36"/>
      <c r="H13" s="13" t="s">
        <v>15</v>
      </c>
      <c r="I13" s="7" t="s">
        <v>17</v>
      </c>
      <c r="J13" s="7" t="s">
        <v>34</v>
      </c>
    </row>
    <row r="14" spans="1:10" s="4" customFormat="1" ht="19.5" customHeight="1">
      <c r="A14" s="51"/>
      <c r="B14" s="32" t="s">
        <v>35</v>
      </c>
      <c r="C14" s="53" t="s">
        <v>36</v>
      </c>
      <c r="D14" s="19" t="s">
        <v>37</v>
      </c>
      <c r="E14" s="20" t="s">
        <v>38</v>
      </c>
      <c r="F14" s="42">
        <v>4487</v>
      </c>
      <c r="G14" s="43"/>
      <c r="H14" s="21">
        <v>6</v>
      </c>
      <c r="I14" s="21">
        <v>6</v>
      </c>
      <c r="J14" s="17"/>
    </row>
    <row r="15" spans="1:10" s="4" customFormat="1" ht="19.5" customHeight="1">
      <c r="A15" s="51"/>
      <c r="B15" s="32"/>
      <c r="C15" s="54"/>
      <c r="D15" s="19" t="s">
        <v>39</v>
      </c>
      <c r="E15" s="20" t="s">
        <v>40</v>
      </c>
      <c r="F15" s="42" t="s">
        <v>41</v>
      </c>
      <c r="G15" s="43"/>
      <c r="H15" s="21">
        <v>6</v>
      </c>
      <c r="I15" s="21">
        <v>6</v>
      </c>
      <c r="J15" s="17"/>
    </row>
    <row r="16" spans="1:10" s="4" customFormat="1" ht="81" customHeight="1">
      <c r="A16" s="51"/>
      <c r="B16" s="32"/>
      <c r="C16" s="54"/>
      <c r="D16" s="19" t="s">
        <v>42</v>
      </c>
      <c r="E16" s="20" t="s">
        <v>43</v>
      </c>
      <c r="F16" s="42" t="s">
        <v>44</v>
      </c>
      <c r="G16" s="43"/>
      <c r="H16" s="21">
        <v>6</v>
      </c>
      <c r="I16" s="21">
        <f>6*70%</f>
        <v>4.2</v>
      </c>
      <c r="J16" s="17" t="s">
        <v>45</v>
      </c>
    </row>
    <row r="17" spans="1:10" s="4" customFormat="1" ht="21" customHeight="1">
      <c r="A17" s="51"/>
      <c r="B17" s="32"/>
      <c r="C17" s="55"/>
      <c r="D17" s="19" t="s">
        <v>46</v>
      </c>
      <c r="E17" s="20" t="s">
        <v>47</v>
      </c>
      <c r="F17" s="42" t="s">
        <v>48</v>
      </c>
      <c r="G17" s="43"/>
      <c r="H17" s="21">
        <v>6</v>
      </c>
      <c r="I17" s="21">
        <v>6</v>
      </c>
      <c r="J17" s="17"/>
    </row>
    <row r="18" spans="1:10" s="4" customFormat="1" ht="64.2" customHeight="1">
      <c r="A18" s="51"/>
      <c r="B18" s="32"/>
      <c r="C18" s="53" t="s">
        <v>49</v>
      </c>
      <c r="D18" s="19" t="s">
        <v>50</v>
      </c>
      <c r="E18" s="20" t="s">
        <v>51</v>
      </c>
      <c r="F18" s="42" t="s">
        <v>52</v>
      </c>
      <c r="G18" s="43"/>
      <c r="H18" s="21">
        <v>6</v>
      </c>
      <c r="I18" s="21">
        <v>5</v>
      </c>
      <c r="J18" s="17" t="s">
        <v>53</v>
      </c>
    </row>
    <row r="19" spans="1:10" s="4" customFormat="1" ht="19.95" customHeight="1">
      <c r="A19" s="51"/>
      <c r="B19" s="32"/>
      <c r="C19" s="54"/>
      <c r="D19" s="19" t="s">
        <v>54</v>
      </c>
      <c r="E19" s="20" t="s">
        <v>55</v>
      </c>
      <c r="F19" s="44">
        <v>1</v>
      </c>
      <c r="G19" s="43"/>
      <c r="H19" s="21">
        <v>5</v>
      </c>
      <c r="I19" s="21">
        <v>5</v>
      </c>
      <c r="J19" s="17"/>
    </row>
    <row r="20" spans="1:10" s="4" customFormat="1" ht="19.95" customHeight="1">
      <c r="A20" s="51"/>
      <c r="B20" s="32"/>
      <c r="C20" s="55"/>
      <c r="D20" s="19" t="s">
        <v>56</v>
      </c>
      <c r="E20" s="20" t="s">
        <v>57</v>
      </c>
      <c r="F20" s="44">
        <v>1</v>
      </c>
      <c r="G20" s="43"/>
      <c r="H20" s="21">
        <v>5</v>
      </c>
      <c r="I20" s="21">
        <v>5</v>
      </c>
      <c r="J20" s="17"/>
    </row>
    <row r="21" spans="1:10" s="4" customFormat="1" ht="75.599999999999994" customHeight="1">
      <c r="A21" s="51"/>
      <c r="B21" s="32"/>
      <c r="C21" s="20" t="s">
        <v>58</v>
      </c>
      <c r="D21" s="19" t="s">
        <v>59</v>
      </c>
      <c r="E21" s="19" t="s">
        <v>60</v>
      </c>
      <c r="F21" s="42" t="s">
        <v>61</v>
      </c>
      <c r="G21" s="43"/>
      <c r="H21" s="21">
        <v>5</v>
      </c>
      <c r="I21" s="21">
        <v>5</v>
      </c>
      <c r="J21" s="17"/>
    </row>
    <row r="22" spans="1:10" s="4" customFormat="1" ht="28.8">
      <c r="A22" s="51"/>
      <c r="B22" s="32"/>
      <c r="C22" s="20" t="s">
        <v>62</v>
      </c>
      <c r="D22" s="19" t="s">
        <v>63</v>
      </c>
      <c r="E22" s="20" t="s">
        <v>64</v>
      </c>
      <c r="F22" s="42" t="s">
        <v>65</v>
      </c>
      <c r="G22" s="43"/>
      <c r="H22" s="21">
        <v>5</v>
      </c>
      <c r="I22" s="21">
        <v>5</v>
      </c>
      <c r="J22" s="17"/>
    </row>
    <row r="23" spans="1:10" s="4" customFormat="1" ht="164.4" customHeight="1">
      <c r="A23" s="51"/>
      <c r="B23" s="32" t="s">
        <v>66</v>
      </c>
      <c r="C23" s="56" t="s">
        <v>67</v>
      </c>
      <c r="D23" s="19" t="s">
        <v>68</v>
      </c>
      <c r="E23" s="20" t="s">
        <v>51</v>
      </c>
      <c r="F23" s="37" t="s">
        <v>69</v>
      </c>
      <c r="G23" s="40"/>
      <c r="H23" s="21">
        <v>10</v>
      </c>
      <c r="I23" s="22">
        <v>8</v>
      </c>
      <c r="J23" s="17" t="s">
        <v>70</v>
      </c>
    </row>
    <row r="24" spans="1:10" s="4" customFormat="1" ht="97.8" customHeight="1">
      <c r="A24" s="51"/>
      <c r="B24" s="32"/>
      <c r="C24" s="56"/>
      <c r="D24" s="19" t="s">
        <v>71</v>
      </c>
      <c r="E24" s="20" t="s">
        <v>51</v>
      </c>
      <c r="F24" s="37" t="s">
        <v>72</v>
      </c>
      <c r="G24" s="40"/>
      <c r="H24" s="21">
        <v>10</v>
      </c>
      <c r="I24" s="22">
        <v>8</v>
      </c>
      <c r="J24" s="17" t="s">
        <v>70</v>
      </c>
    </row>
    <row r="25" spans="1:10" s="4" customFormat="1" ht="57.6">
      <c r="A25" s="51"/>
      <c r="B25" s="32"/>
      <c r="C25" s="20" t="s">
        <v>73</v>
      </c>
      <c r="D25" s="19" t="s">
        <v>74</v>
      </c>
      <c r="E25" s="20" t="s">
        <v>51</v>
      </c>
      <c r="F25" s="42" t="s">
        <v>75</v>
      </c>
      <c r="G25" s="43"/>
      <c r="H25" s="21">
        <v>10</v>
      </c>
      <c r="I25" s="22">
        <v>8</v>
      </c>
      <c r="J25" s="17" t="s">
        <v>70</v>
      </c>
    </row>
    <row r="26" spans="1:10" s="4" customFormat="1" ht="57.6">
      <c r="A26" s="52"/>
      <c r="B26" s="8" t="s">
        <v>76</v>
      </c>
      <c r="C26" s="8" t="s">
        <v>77</v>
      </c>
      <c r="D26" s="19" t="s">
        <v>78</v>
      </c>
      <c r="E26" s="20" t="s">
        <v>79</v>
      </c>
      <c r="F26" s="45">
        <v>0.98329999999999995</v>
      </c>
      <c r="G26" s="43"/>
      <c r="H26" s="22">
        <v>10</v>
      </c>
      <c r="I26" s="26">
        <v>8</v>
      </c>
      <c r="J26" s="27" t="s">
        <v>80</v>
      </c>
    </row>
    <row r="27" spans="1:10" s="4" customFormat="1" ht="25.2" customHeight="1">
      <c r="A27" s="46" t="s">
        <v>81</v>
      </c>
      <c r="B27" s="46"/>
      <c r="C27" s="46"/>
      <c r="D27" s="46"/>
      <c r="E27" s="46"/>
      <c r="F27" s="46"/>
      <c r="G27" s="46"/>
      <c r="H27" s="23">
        <f>SUM(H14:H26)+H7</f>
        <v>100</v>
      </c>
      <c r="I27" s="23">
        <f>SUM(I14:I26)+J7</f>
        <v>88.848635456273797</v>
      </c>
      <c r="J27" s="28" t="s">
        <v>21</v>
      </c>
    </row>
    <row r="28" spans="1:10" ht="242.4" customHeight="1">
      <c r="A28" s="47" t="s">
        <v>82</v>
      </c>
      <c r="B28" s="48"/>
      <c r="C28" s="48"/>
      <c r="D28" s="31"/>
      <c r="E28" s="31"/>
      <c r="F28" s="31"/>
      <c r="G28" s="48"/>
      <c r="H28" s="31"/>
      <c r="I28" s="31"/>
      <c r="J28" s="48"/>
    </row>
  </sheetData>
  <mergeCells count="40">
    <mergeCell ref="F26:G26"/>
    <mergeCell ref="A27:G27"/>
    <mergeCell ref="A28:J28"/>
    <mergeCell ref="A11:A12"/>
    <mergeCell ref="A13:A26"/>
    <mergeCell ref="B14:B22"/>
    <mergeCell ref="B23:B25"/>
    <mergeCell ref="C14:C17"/>
    <mergeCell ref="C18:C20"/>
    <mergeCell ref="C23:C24"/>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E5"/>
    <mergeCell ref="F5:H5"/>
    <mergeCell ref="I5:J5"/>
    <mergeCell ref="B11:E11"/>
    <mergeCell ref="F11:J11"/>
    <mergeCell ref="A6:C10"/>
    <mergeCell ref="A1:J1"/>
    <mergeCell ref="A2:J2"/>
    <mergeCell ref="A3:C3"/>
    <mergeCell ref="D3:J3"/>
    <mergeCell ref="A4:C4"/>
    <mergeCell ref="D4:E4"/>
    <mergeCell ref="F4:H4"/>
    <mergeCell ref="I4:J4"/>
  </mergeCells>
  <phoneticPr fontId="11" type="noConversion"/>
  <printOptions horizontalCentered="1"/>
  <pageMargins left="0.39305555555555599" right="0.39305555555555599" top="0.59027777777777801" bottom="0.28000000000000003" header="0.31458333333333299" footer="0.31"/>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项目支出绩效自评表</vt:lpstr>
      <vt:lpstr>项目支出绩效自评表!Print_Titles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cp:lastPrinted>2023-05-24T03:32:57Z</cp:lastPrinted>
  <dcterms:created xsi:type="dcterms:W3CDTF">2019-04-10T10:20:00Z</dcterms:created>
  <dcterms:modified xsi:type="dcterms:W3CDTF">2023-05-24T03:33:01Z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EA3AAD0F719F4E85BB8BD74671C15478_13</vt:lpwstr>
  </property>
</Properties>
</file>