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24"/>
  </bookViews>
  <sheets>
    <sheet name="项目支出绩效自评表" sheetId="1" r:id="rId1"/>
  </sheets>
  <definedNames>
    <definedName name="_xlnm.Print_Titles" localSheetId="0">项目支出绩效自评表!$13:$13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<sst xmlns="http://schemas.openxmlformats.org/spreadsheetml/2006/main" count="102" uniqueCount="92">
  <si>
    <t>项目支出绩效自评表</t>
  </si>
  <si>
    <t>（2023年度）</t>
  </si>
  <si>
    <t>项目名称</t>
  </si>
  <si>
    <t>首都妇女与家庭国际交流系列活动</t>
  </si>
  <si>
    <t>主管部门</t>
  </si>
  <si>
    <t>北京市妇女联合会</t>
  </si>
  <si>
    <t>实施单位</t>
  </si>
  <si>
    <t>北京市妇女国际交流中心</t>
  </si>
  <si>
    <t>项目负责人</t>
  </si>
  <si>
    <t>曹瑛、杨柳</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</si>
  <si>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</si>
  <si>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</si>
  <si>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</si>
  <si>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</si>
  <si>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</si>
  <si>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</si>
  <si>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</si>
  <si>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</si>
  <si>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</si>
  <si>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</si>
  <si>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</si>
  <si>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</si>
  <si>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</si>
  <si>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</si>
  <si>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</si>
  <si>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</si>
  <si>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为充分发挥妇联组织在促进民心相通事业中的独特作用，积极服务新时代中国特色大国外交，把握党的二十大胜利召开、“一带一路”倡议十周年等重要节点，助力北京国际交往中心和国际科技创新中心建设，中心将深入开展具有首都鲜明特色的妇女与家庭国际交流品牌活动：一是搭建首都中外家庭建设平台，组织以家庭为载体的国际交往活动，传承奥运文化，促进首都中外家庭的理解互信；二是搭建首都中外女性发展平台，促进北京市各届妇女代表与在京女大使、大使夫人、女外交官、有关国际组织的互动交流，同时落实联合国可持续发展目标，鼓励女性参与科技创新；三是搭建北京妇女国际传播平台，通过海内外宣传平台积极对外宣传好党的二十大精神，展示首都妇女事业发展成果。</t>
  </si>
  <si>
    <t>通过2023年首都中外家庭共度国际家庭日活动、2023年首都中外妇女共庆国际妇女节、2023年“Run Girls”女子跑、2023年“多彩世界”国际青少年绘画邀请展线上展览活动等以妇女、儿童、家庭为载体的国际交往活动，促进驻京使领馆使节家庭、首都中外家庭的理解互信；通过2023年“她爱科技”全球创业大赛、2022年“科技赋能女童”北京行动等鼓励女性参与科技创新，激发女性青少年科技潜能；通过2023年“她的北京”双语外宣片、“聆听智慧女性·感知中国文化”海外直播节目等，通过海内外宣传平台多渠道多角度对外传播首都妇女事业发展成果。</t>
  </si>
  <si>
    <t>绩
效
指
标</t>
  </si>
  <si>
    <t>一级指标</t>
  </si>
  <si>
    <t>二级指标</t>
  </si>
  <si>
    <t>三级指标</t>
  </si>
  <si>
    <t>年度指标值</t>
  </si>
  <si>
    <t>实际完成值</t>
  </si>
  <si>
    <t>偏差原因分析及
改进措施</t>
  </si>
  <si>
    <t>产
出
指
标
（40分）</t>
  </si>
  <si>
    <t>数量指标
（12分）</t>
  </si>
  <si>
    <t>活动场次</t>
  </si>
  <si>
    <t>≥7场次</t>
  </si>
  <si>
    <t>16场次</t>
  </si>
  <si>
    <t>视频数量</t>
  </si>
  <si>
    <t>≥7部</t>
  </si>
  <si>
    <t>12部</t>
  </si>
  <si>
    <t>质量指标
（21分）</t>
  </si>
  <si>
    <t>媒体报道次数</t>
  </si>
  <si>
    <t>≥16场次</t>
  </si>
  <si>
    <t>73场次</t>
  </si>
  <si>
    <t>按照媒体数量预估报道次数，不含转发，实际转发媒体较多，下一年合理预估转发媒体数量</t>
  </si>
  <si>
    <t>微信报道次数</t>
  </si>
  <si>
    <t>≥6场次</t>
  </si>
  <si>
    <t>14场次</t>
  </si>
  <si>
    <t>视频网站传播</t>
  </si>
  <si>
    <t>≥3家</t>
  </si>
  <si>
    <t>9家</t>
  </si>
  <si>
    <t>对视频网站的传播数量预估不足，下一步将结合近年来实际情况，合理预计下一年网站传播数量</t>
  </si>
  <si>
    <t>时效指标
（7分）</t>
  </si>
  <si>
    <t>活动完成时间</t>
  </si>
  <si>
    <t>11月</t>
  </si>
  <si>
    <t>12月</t>
  </si>
  <si>
    <t>因2023年“科技赋能女童”北京行动科技创想版块中，学校课题提交时间较晚的原因，项目于12月7日完成活动验收，下一年将结合实际情况调整活动完成时间</t>
  </si>
  <si>
    <t>成
本
指
标
（10分）</t>
  </si>
  <si>
    <t>经济成本指标
（10分）</t>
  </si>
  <si>
    <t>设备租赁成本</t>
  </si>
  <si>
    <t>≤21.9万元</t>
  </si>
  <si>
    <t>21.696万元</t>
  </si>
  <si>
    <t>场地租赁成本</t>
  </si>
  <si>
    <t>≤17.64万元</t>
  </si>
  <si>
    <t>16.14万元</t>
  </si>
  <si>
    <t>宣传成本</t>
  </si>
  <si>
    <t>≤27.5万元</t>
  </si>
  <si>
    <t>29.74万元</t>
  </si>
  <si>
    <t>按照以往工作做法和经验，在经费预算中初步确定了宣传成本，实际活动开展中宣传费用有小幅调整，下一年将合理预估精确成本考量</t>
  </si>
  <si>
    <t>劳务成本</t>
  </si>
  <si>
    <t>≤46万元</t>
  </si>
  <si>
    <t>45.459万元</t>
  </si>
  <si>
    <t>效
益
指
标
（30分）</t>
  </si>
  <si>
    <t>社会效益指标
（30分）</t>
  </si>
  <si>
    <t>参与活动人数</t>
  </si>
  <si>
    <t>≥500人次</t>
  </si>
  <si>
    <t>900人次</t>
  </si>
  <si>
    <t>出席活动国别</t>
  </si>
  <si>
    <t>≥8个</t>
  </si>
  <si>
    <t>61个</t>
  </si>
  <si>
    <t>对出席活动国别数的预估过于保守，将结合项目情况，合理预计下一年的数量</t>
  </si>
  <si>
    <t>满意度指标
（10分）</t>
  </si>
  <si>
    <t>服务对象满意度指标
（10分）</t>
  </si>
  <si>
    <t>问卷调查满意度</t>
  </si>
  <si>
    <t>≥85%</t>
  </si>
  <si>
    <t>活动结束后，参与活动的首都中外家庭、中外女性等对活动给予了高度评价，认为通过参与活动加强了中外文化之间的沟通交流，并表示愿意继续参加2024年首都妇女与家庭国际交流系列活动。</t>
  </si>
  <si>
    <t>通过现场问卷填写以及线上问卷的设计，组织参与活动的群众进行了问卷调查，但对结果的分析有待加强，下一步将增加问卷设计的维度，多维度分析活动的满意度情况</t>
  </si>
  <si>
    <t>总分</t>
  </si>
  <si>
    <r>
      <rPr>
        <b/>
        <sz val="11"/>
        <color rgb="FF000000"/>
        <rFont val="宋体"/>
        <charset val="134"/>
        <scheme val="minor"/>
      </rPr>
      <t>专家意见及建议：</t>
    </r>
    <r>
      <rPr>
        <sz val="11"/>
        <color rgb="FF000000"/>
        <rFont val="宋体"/>
        <charset val="134"/>
        <scheme val="minor"/>
      </rPr>
      <t xml:space="preserve">
问题：
1、预算测算依据呈现不明显，8个子项目活动及活动涉及的设备租赁、场地租赁、宣传和劳务成本等在预算测算过程依据中未呈现，缺少每项活动的工作量和单价标准依据的展现。
2、绩效目标提出搭建3个平台，与绩效指标设置和8项活动内容的相关性和匹配度体现的不够。
3、自行采购程序和手续有待完善。项目中涉及的比选结果没有体现推荐理由，特别是报价均一致或报价不一致推荐最高报价的项目，且单一来源自行采购项目未充分体现只能从唯一服务商采购等缘由。
4、绩效指标设定上，准确性、科学性有待提高，所有指标均通过量化指标体现，虽体现了量化，但和相关指标要求不符合，如质量指标体现的是标准、层次、优良等，社会效益是指相关国际影响力、国际辐射力等。
5、满意度调查不充分，无法体现服务对象对整个项目的满意度。
建议：
1、完善预算测算依据，根据项目实施内容，合理、准确设置绩效目标和绩效指标，做到量化、细化，可衡量。
2、总体指标需要进一步明确本项目三个平台建成后为妇女儿童国际交流活动提供的效益和助力，并与绩效指标相匹配。
3、完善采购管理程序，明确推荐结果依据，保证自行采购实施的实质性和有效性。
4、根据具体工作内容，合理设置绩效指标，充分体现项目开展所产生的效益效果。
5、进一步扩展满意度调查的样本量，并对调查结果进行相应的分析。</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</si>
</sst>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s>
  <fonts count="30">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1"/>
      <color indexed="8"/>
      <name val="宋体"/>
      <charset val="134"/>
      <scheme val="minor"/>
    </font>
    <font>
      <sz val="11"/>
      <color indexed="8"/>
      <name val="宋体"/>
      <charset val="134"/>
    </font>
    <font>
      <sz val="11"/>
      <name val="宋体"/>
      <charset val="134"/>
      <scheme val="minor"/>
    </font>
    <font>
      <b/>
      <sz val="11"/>
      <color indexed="8"/>
      <name val="宋体"/>
      <charset val="134"/>
      <scheme val="minor"/>
    </font>
    <font>
      <b/>
      <sz val="11"/>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rgb="FF00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cellStyleXfs>
  <cellXfs count="53">
    <xf numFmtId="0" fontId="0" fillId="0" borderId="0" xfId="0"/>
    <xf numFmtId="0" fontId="1" fillId="0" borderId="0" xfId="0" applyFont="1"/>
    <xf numFmtId="0" fontId="0" fillId="0" borderId="0" xfId="0" applyFill="1"/>
    <xf numFmtId="0" fontId="0" fillId="0" borderId="0" xfId="0" applyFill="1" applyAlignment="1">
      <alignment horizontal="center"/>
    </xf>
    <xf numFmtId="0" fontId="2" fillId="0" borderId="0" xfId="0" applyFont="1" applyFill="1" applyAlignment="1">
      <alignment horizontal="center"/>
    </xf>
    <xf numFmtId="0" fontId="2" fillId="0" borderId="0" xfId="0" applyFont="1" applyFill="1"/>
    <xf numFmtId="0" fontId="2" fillId="0" borderId="0" xfId="0" applyFont="1" applyFill="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76" fontId="4" fillId="0" borderId="1" xfId="1" applyNumberFormat="1" applyFont="1" applyFill="1" applyBorder="1" applyAlignment="1">
      <alignment horizontal="right" vertical="center" wrapText="1"/>
    </xf>
    <xf numFmtId="176" fontId="4" fillId="0" borderId="1" xfId="0" applyNumberFormat="1" applyFont="1" applyFill="1" applyBorder="1" applyAlignment="1">
      <alignment horizontal="right" vertical="center" wrapText="1"/>
    </xf>
    <xf numFmtId="177" fontId="4" fillId="0" borderId="1" xfId="3" applyNumberFormat="1" applyFont="1" applyFill="1" applyBorder="1" applyAlignment="1">
      <alignment horizontal="center" vertical="center" wrapText="1"/>
    </xf>
    <xf numFmtId="0" fontId="4" fillId="0" borderId="1" xfId="0" applyFont="1" applyFill="1" applyBorder="1" applyAlignment="1">
      <alignment horizontal="right" vertical="center" wrapText="1"/>
    </xf>
    <xf numFmtId="177" fontId="5" fillId="0" borderId="1" xfId="3" applyNumberFormat="1" applyFont="1" applyFill="1" applyBorder="1" applyAlignment="1">
      <alignment horizontal="center" vertical="center" wrapText="1"/>
    </xf>
    <xf numFmtId="0" fontId="4" fillId="0" borderId="2" xfId="0" applyFont="1" applyFill="1" applyBorder="1" applyAlignment="1">
      <alignment horizontal="right" vertical="center" wrapText="1"/>
    </xf>
    <xf numFmtId="43" fontId="4" fillId="0" borderId="1" xfId="1" applyFont="1" applyFill="1" applyBorder="1" applyAlignment="1">
      <alignment horizontal="center" vertical="center" wrapText="1"/>
    </xf>
    <xf numFmtId="0" fontId="4" fillId="0" borderId="1" xfId="0" applyFont="1" applyFill="1" applyBorder="1" applyAlignment="1">
      <alignment vertical="center" wrapText="1"/>
    </xf>
    <xf numFmtId="177" fontId="5" fillId="0" borderId="1"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0" fillId="0" borderId="1"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49" fontId="0" fillId="0" borderId="1" xfId="49" applyNumberFormat="1" applyFont="1" applyFill="1" applyBorder="1" applyAlignment="1">
      <alignment horizontal="left" vertical="center" wrapText="1"/>
    </xf>
    <xf numFmtId="49" fontId="0" fillId="0" borderId="1" xfId="49" applyNumberFormat="1" applyFont="1" applyFill="1" applyBorder="1" applyAlignment="1">
      <alignment horizontal="center" vertical="center" wrapText="1"/>
    </xf>
    <xf numFmtId="178" fontId="6" fillId="0" borderId="1" xfId="0" applyNumberFormat="1" applyFont="1" applyFill="1" applyBorder="1" applyAlignment="1">
      <alignment horizontal="center" vertical="center"/>
    </xf>
    <xf numFmtId="0" fontId="4" fillId="0" borderId="6" xfId="0" applyFont="1" applyFill="1" applyBorder="1" applyAlignment="1">
      <alignment horizontal="center" vertical="center" wrapText="1"/>
    </xf>
    <xf numFmtId="49" fontId="6" fillId="0" borderId="7" xfId="49" applyNumberFormat="1" applyFont="1" applyFill="1" applyBorder="1" applyAlignment="1">
      <alignment horizontal="center" vertical="center" wrapText="1"/>
    </xf>
    <xf numFmtId="49" fontId="6" fillId="0" borderId="6" xfId="49" applyNumberFormat="1" applyFont="1" applyFill="1" applyBorder="1" applyAlignment="1">
      <alignment horizontal="center" vertical="center" wrapText="1"/>
    </xf>
    <xf numFmtId="178" fontId="0" fillId="0" borderId="1" xfId="49" applyNumberFormat="1" applyFont="1" applyFill="1" applyBorder="1" applyAlignment="1">
      <alignment horizontal="center" vertical="center" wrapText="1"/>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4" xfId="0" applyFont="1" applyFill="1" applyBorder="1" applyAlignment="1">
      <alignment horizontal="center" vertical="center"/>
    </xf>
    <xf numFmtId="178" fontId="0" fillId="0" borderId="1" xfId="0" applyNumberFormat="1" applyFont="1" applyFill="1" applyBorder="1" applyAlignment="1">
      <alignment horizontal="center" vertical="center"/>
    </xf>
    <xf numFmtId="178" fontId="0"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178" fontId="7" fillId="0" borderId="1" xfId="0" applyNumberFormat="1" applyFont="1" applyFill="1" applyBorder="1" applyAlignment="1">
      <alignment horizontal="center" vertical="center" wrapText="1"/>
    </xf>
    <xf numFmtId="0" fontId="8"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10" fontId="4" fillId="0" borderId="1" xfId="1" applyNumberFormat="1" applyFont="1" applyFill="1" applyBorder="1" applyAlignment="1">
      <alignment horizontal="center" vertical="center" wrapText="1"/>
    </xf>
    <xf numFmtId="178" fontId="4" fillId="0" borderId="1" xfId="1" applyNumberFormat="1"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1" xfId="0" applyFill="1" applyBorder="1" applyAlignment="1">
      <alignment horizontal="left" vertical="center" wrapText="1"/>
    </xf>
    <xf numFmtId="43" fontId="7" fillId="0" borderId="1" xfId="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8"/>
  <sheetViews>
    <sheetView tabSelected="1" view="pageBreakPreview" zoomScale="85" zoomScaleNormal="100" topLeftCell="A17" workbookViewId="0">
      <selection activeCell="J8" sqref="J8"/>
    </sheetView>
  </sheetViews>
  <sheetFormatPr defaultColWidth="9" defaultRowHeight="14.4"/>
  <cols>
    <col min="1" max="1" width="4" style="7" customWidth="1"/>
    <col min="2" max="2" width="9.52777777777778" style="7" customWidth="1"/>
    <col min="3" max="3" width="26.6666666666667" style="7" customWidth="1"/>
    <col min="4" max="4" width="30.0925925925926" style="7" customWidth="1"/>
    <col min="5" max="5" width="30.0925925925926" style="8" customWidth="1"/>
    <col min="6" max="6" width="23.2685185185185" style="8" customWidth="1"/>
    <col min="7" max="7" width="23.2685185185185" style="7" customWidth="1"/>
    <col min="8" max="8" width="8.2037037037037" style="7" customWidth="1"/>
    <col min="9" max="9" width="9.30555555555556" style="8" customWidth="1"/>
    <col min="10" max="10" width="34.6388888888889" style="7" customWidth="1"/>
  </cols>
  <sheetData>
    <row r="1" ht="20.4" spans="1:10">
      <c r="A1" s="9" t="s">
        <v>0</v>
      </c>
      <c r="B1" s="9"/>
      <c r="C1" s="9"/>
      <c r="D1" s="9"/>
      <c r="E1" s="9"/>
      <c r="F1" s="9"/>
      <c r="G1" s="9"/>
      <c r="H1" s="9"/>
      <c r="I1" s="9"/>
      <c r="J1" s="9"/>
    </row>
    <row r="2" s="1" customFormat="1" ht="17.25" customHeight="1" spans="1:10">
      <c r="A2" s="10" t="s">
        <v>1</v>
      </c>
      <c r="B2" s="10"/>
      <c r="C2" s="10"/>
      <c r="D2" s="10"/>
      <c r="E2" s="10"/>
      <c r="F2" s="10"/>
      <c r="G2" s="10"/>
      <c r="H2" s="10"/>
      <c r="I2" s="10"/>
      <c r="J2" s="10"/>
    </row>
    <row r="3" s="2" customFormat="1" ht="18.75" customHeight="1" spans="1:10">
      <c r="A3" s="11" t="s">
        <v>2</v>
      </c>
      <c r="B3" s="11"/>
      <c r="C3" s="11"/>
      <c r="D3" s="11" t="s">
        <v>3</v>
      </c>
      <c r="E3" s="11"/>
      <c r="F3" s="11"/>
      <c r="G3" s="11"/>
      <c r="H3" s="11"/>
      <c r="I3" s="11"/>
      <c r="J3" s="11"/>
    </row>
    <row r="4" s="2" customFormat="1" ht="18.75" customHeight="1" spans="1:10">
      <c r="A4" s="11" t="s">
        <v>4</v>
      </c>
      <c r="B4" s="11"/>
      <c r="C4" s="11"/>
      <c r="D4" s="11" t="s">
        <v>5</v>
      </c>
      <c r="E4" s="11"/>
      <c r="F4" s="11" t="s">
        <v>6</v>
      </c>
      <c r="G4" s="11"/>
      <c r="H4" s="11"/>
      <c r="I4" s="11" t="s">
        <v>7</v>
      </c>
      <c r="J4" s="11"/>
    </row>
    <row r="5" s="2" customFormat="1" ht="18.75" customHeight="1" spans="1:10">
      <c r="A5" s="11" t="s">
        <v>8</v>
      </c>
      <c r="B5" s="11"/>
      <c r="C5" s="11"/>
      <c r="D5" s="11" t="s">
        <v>9</v>
      </c>
      <c r="E5" s="11"/>
      <c r="F5" s="11" t="s">
        <v>10</v>
      </c>
      <c r="G5" s="11"/>
      <c r="H5" s="11"/>
      <c r="I5" s="11">
        <v>59865839</v>
      </c>
      <c r="J5" s="11"/>
    </row>
    <row r="6" s="3" customFormat="1" ht="27" customHeight="1" spans="1:10">
      <c r="A6" s="11" t="s">
        <v>11</v>
      </c>
      <c r="B6" s="11"/>
      <c r="C6" s="11"/>
      <c r="D6" s="11"/>
      <c r="E6" s="11" t="s">
        <v>12</v>
      </c>
      <c r="F6" s="11" t="s">
        <v>13</v>
      </c>
      <c r="G6" s="11" t="s">
        <v>14</v>
      </c>
      <c r="H6" s="11" t="s">
        <v>15</v>
      </c>
      <c r="I6" s="11" t="s">
        <v>16</v>
      </c>
      <c r="J6" s="11" t="s">
        <v>17</v>
      </c>
    </row>
    <row r="7" s="2" customFormat="1" ht="17.25" customHeight="1" spans="1:10">
      <c r="A7" s="11"/>
      <c r="B7" s="11"/>
      <c r="C7" s="11"/>
      <c r="D7" s="12" t="s">
        <v>18</v>
      </c>
      <c r="E7" s="13">
        <v>113.04</v>
      </c>
      <c r="F7" s="13">
        <v>113.04</v>
      </c>
      <c r="G7" s="14">
        <v>113.035</v>
      </c>
      <c r="H7" s="15">
        <v>10</v>
      </c>
      <c r="I7" s="48">
        <f>G7/F7</f>
        <v>0.999955767869781</v>
      </c>
      <c r="J7" s="49">
        <f>H7*I7</f>
        <v>9.9995576786978</v>
      </c>
    </row>
    <row r="8" s="2" customFormat="1" ht="17.25" customHeight="1" spans="1:10">
      <c r="A8" s="11"/>
      <c r="B8" s="11"/>
      <c r="C8" s="11"/>
      <c r="D8" s="16" t="s">
        <v>19</v>
      </c>
      <c r="E8" s="13">
        <v>113.04</v>
      </c>
      <c r="F8" s="13">
        <v>113.04</v>
      </c>
      <c r="G8" s="14">
        <v>113.035</v>
      </c>
      <c r="H8" s="17" t="s">
        <v>20</v>
      </c>
      <c r="I8" s="48">
        <f>G8/F8</f>
        <v>0.999955767869781</v>
      </c>
      <c r="J8" s="17" t="s">
        <v>20</v>
      </c>
    </row>
    <row r="9" s="2" customFormat="1" ht="17.25" customHeight="1" spans="1:10">
      <c r="A9" s="11"/>
      <c r="B9" s="11"/>
      <c r="C9" s="11"/>
      <c r="D9" s="18" t="s">
        <v>21</v>
      </c>
      <c r="E9" s="19"/>
      <c r="F9" s="19"/>
      <c r="G9" s="11"/>
      <c r="H9" s="17" t="s">
        <v>20</v>
      </c>
      <c r="I9" s="17" t="s">
        <v>20</v>
      </c>
      <c r="J9" s="17" t="s">
        <v>20</v>
      </c>
    </row>
    <row r="10" s="2" customFormat="1" ht="17.25" customHeight="1" spans="1:10">
      <c r="A10" s="11"/>
      <c r="B10" s="11"/>
      <c r="C10" s="11"/>
      <c r="D10" s="16" t="s">
        <v>22</v>
      </c>
      <c r="E10" s="11"/>
      <c r="F10" s="11"/>
      <c r="G10" s="20"/>
      <c r="H10" s="21" t="s">
        <v>20</v>
      </c>
      <c r="I10" s="21" t="s">
        <v>20</v>
      </c>
      <c r="J10" s="21" t="s">
        <v>20</v>
      </c>
    </row>
    <row r="11" s="2" customFormat="1" ht="21" customHeight="1" spans="1:10">
      <c r="A11" s="11" t="s">
        <v>23</v>
      </c>
      <c r="B11" s="11" t="s">
        <v>24</v>
      </c>
      <c r="C11" s="11"/>
      <c r="D11" s="11"/>
      <c r="E11" s="11"/>
      <c r="F11" s="11" t="s">
        <v>25</v>
      </c>
      <c r="G11" s="11"/>
      <c r="H11" s="11"/>
      <c r="I11" s="11"/>
      <c r="J11" s="11"/>
    </row>
    <row r="12" s="2" customFormat="1" ht="140" customHeight="1" spans="1:10">
      <c r="A12" s="20"/>
      <c r="B12" s="22" t="s">
        <v>26</v>
      </c>
      <c r="C12" s="23"/>
      <c r="D12" s="23"/>
      <c r="E12" s="24"/>
      <c r="F12" s="22" t="s">
        <v>27</v>
      </c>
      <c r="G12" s="23"/>
      <c r="H12" s="23"/>
      <c r="I12" s="23"/>
      <c r="J12" s="24"/>
    </row>
    <row r="13" s="4" customFormat="1" ht="57" customHeight="1" spans="1:10">
      <c r="A13" s="11" t="s">
        <v>28</v>
      </c>
      <c r="B13" s="11" t="s">
        <v>29</v>
      </c>
      <c r="C13" s="11" t="s">
        <v>30</v>
      </c>
      <c r="D13" s="25" t="s">
        <v>31</v>
      </c>
      <c r="E13" s="25" t="s">
        <v>32</v>
      </c>
      <c r="F13" s="26" t="s">
        <v>33</v>
      </c>
      <c r="G13" s="27"/>
      <c r="H13" s="26" t="s">
        <v>15</v>
      </c>
      <c r="I13" s="25" t="s">
        <v>17</v>
      </c>
      <c r="J13" s="25" t="s">
        <v>34</v>
      </c>
    </row>
    <row r="14" s="5" customFormat="1" ht="19.5" customHeight="1" spans="1:10">
      <c r="A14" s="11"/>
      <c r="B14" s="28" t="s">
        <v>35</v>
      </c>
      <c r="C14" s="29" t="s">
        <v>36</v>
      </c>
      <c r="D14" s="30" t="s">
        <v>37</v>
      </c>
      <c r="E14" s="31" t="s">
        <v>38</v>
      </c>
      <c r="F14" s="26" t="s">
        <v>39</v>
      </c>
      <c r="G14" s="27"/>
      <c r="H14" s="32">
        <v>6</v>
      </c>
      <c r="I14" s="36">
        <v>6</v>
      </c>
      <c r="J14" s="50"/>
    </row>
    <row r="15" s="5" customFormat="1" ht="32" customHeight="1" spans="1:10">
      <c r="A15" s="11"/>
      <c r="B15" s="33"/>
      <c r="C15" s="34"/>
      <c r="D15" s="30" t="s">
        <v>40</v>
      </c>
      <c r="E15" s="31" t="s">
        <v>41</v>
      </c>
      <c r="F15" s="26" t="s">
        <v>42</v>
      </c>
      <c r="G15" s="27"/>
      <c r="H15" s="32">
        <v>6</v>
      </c>
      <c r="I15" s="36">
        <v>6</v>
      </c>
      <c r="J15" s="50"/>
    </row>
    <row r="16" s="5" customFormat="1" ht="133" customHeight="1" spans="1:10">
      <c r="A16" s="11"/>
      <c r="B16" s="33"/>
      <c r="C16" s="29" t="s">
        <v>43</v>
      </c>
      <c r="D16" s="30" t="s">
        <v>44</v>
      </c>
      <c r="E16" s="31" t="s">
        <v>45</v>
      </c>
      <c r="F16" s="26" t="s">
        <v>46</v>
      </c>
      <c r="G16" s="27"/>
      <c r="H16" s="32">
        <v>7</v>
      </c>
      <c r="I16" s="36">
        <v>5.6</v>
      </c>
      <c r="J16" s="50" t="s">
        <v>47</v>
      </c>
    </row>
    <row r="17" s="5" customFormat="1" ht="19.5" customHeight="1" spans="1:10">
      <c r="A17" s="11"/>
      <c r="B17" s="33"/>
      <c r="C17" s="35"/>
      <c r="D17" s="30" t="s">
        <v>48</v>
      </c>
      <c r="E17" s="31" t="s">
        <v>49</v>
      </c>
      <c r="F17" s="26" t="s">
        <v>50</v>
      </c>
      <c r="G17" s="27"/>
      <c r="H17" s="32">
        <v>7</v>
      </c>
      <c r="I17" s="36">
        <v>7</v>
      </c>
      <c r="J17" s="50"/>
    </row>
    <row r="18" s="5" customFormat="1" ht="118" customHeight="1" spans="1:10">
      <c r="A18" s="11"/>
      <c r="B18" s="33"/>
      <c r="C18" s="34"/>
      <c r="D18" s="30" t="s">
        <v>51</v>
      </c>
      <c r="E18" s="31" t="s">
        <v>52</v>
      </c>
      <c r="F18" s="26" t="s">
        <v>53</v>
      </c>
      <c r="G18" s="27"/>
      <c r="H18" s="32">
        <v>7</v>
      </c>
      <c r="I18" s="36">
        <v>6.3</v>
      </c>
      <c r="J18" s="50" t="s">
        <v>54</v>
      </c>
    </row>
    <row r="19" s="5" customFormat="1" ht="166" customHeight="1" spans="1:10">
      <c r="A19" s="11"/>
      <c r="B19" s="33"/>
      <c r="C19" s="29" t="s">
        <v>55</v>
      </c>
      <c r="D19" s="30" t="s">
        <v>56</v>
      </c>
      <c r="E19" s="31" t="s">
        <v>57</v>
      </c>
      <c r="F19" s="26" t="s">
        <v>58</v>
      </c>
      <c r="G19" s="27"/>
      <c r="H19" s="32">
        <v>7</v>
      </c>
      <c r="I19" s="36">
        <v>6.3</v>
      </c>
      <c r="J19" s="51" t="s">
        <v>59</v>
      </c>
    </row>
    <row r="20" s="5" customFormat="1" ht="19.5" customHeight="1" spans="1:10">
      <c r="A20" s="11"/>
      <c r="B20" s="29" t="s">
        <v>60</v>
      </c>
      <c r="C20" s="29" t="s">
        <v>61</v>
      </c>
      <c r="D20" s="30" t="s">
        <v>62</v>
      </c>
      <c r="E20" s="31" t="s">
        <v>63</v>
      </c>
      <c r="F20" s="26" t="s">
        <v>64</v>
      </c>
      <c r="G20" s="27"/>
      <c r="H20" s="36">
        <v>2.5</v>
      </c>
      <c r="I20" s="36">
        <v>2.5</v>
      </c>
      <c r="J20" s="50"/>
    </row>
    <row r="21" s="5" customFormat="1" ht="19.5" customHeight="1" spans="1:10">
      <c r="A21" s="11"/>
      <c r="B21" s="35"/>
      <c r="C21" s="35"/>
      <c r="D21" s="30" t="s">
        <v>65</v>
      </c>
      <c r="E21" s="31" t="s">
        <v>66</v>
      </c>
      <c r="F21" s="26" t="s">
        <v>67</v>
      </c>
      <c r="G21" s="27"/>
      <c r="H21" s="36">
        <v>2.5</v>
      </c>
      <c r="I21" s="36">
        <v>2.5</v>
      </c>
      <c r="J21" s="50"/>
    </row>
    <row r="22" s="5" customFormat="1" ht="157" customHeight="1" spans="1:10">
      <c r="A22" s="11"/>
      <c r="B22" s="35"/>
      <c r="C22" s="35"/>
      <c r="D22" s="30" t="s">
        <v>68</v>
      </c>
      <c r="E22" s="31" t="s">
        <v>69</v>
      </c>
      <c r="F22" s="26" t="s">
        <v>70</v>
      </c>
      <c r="G22" s="27"/>
      <c r="H22" s="36">
        <v>2.5</v>
      </c>
      <c r="I22" s="36">
        <v>2</v>
      </c>
      <c r="J22" s="50" t="s">
        <v>71</v>
      </c>
    </row>
    <row r="23" s="6" customFormat="1" ht="19.5" customHeight="1" spans="1:10">
      <c r="A23" s="11"/>
      <c r="B23" s="35"/>
      <c r="C23" s="34"/>
      <c r="D23" s="37" t="s">
        <v>72</v>
      </c>
      <c r="E23" s="38" t="s">
        <v>73</v>
      </c>
      <c r="F23" s="39" t="s">
        <v>74</v>
      </c>
      <c r="G23" s="40"/>
      <c r="H23" s="41">
        <v>2.5</v>
      </c>
      <c r="I23" s="41">
        <v>2.5</v>
      </c>
      <c r="J23" s="50"/>
    </row>
    <row r="24" s="5" customFormat="1" ht="146" customHeight="1" spans="1:10">
      <c r="A24" s="11"/>
      <c r="B24" s="28" t="s">
        <v>75</v>
      </c>
      <c r="C24" s="29" t="s">
        <v>76</v>
      </c>
      <c r="D24" s="30" t="s">
        <v>77</v>
      </c>
      <c r="E24" s="31" t="s">
        <v>78</v>
      </c>
      <c r="F24" s="26" t="s">
        <v>79</v>
      </c>
      <c r="G24" s="27"/>
      <c r="H24" s="42">
        <v>15</v>
      </c>
      <c r="I24" s="42">
        <v>15</v>
      </c>
      <c r="J24" s="50"/>
    </row>
    <row r="25" s="5" customFormat="1" ht="109" customHeight="1" spans="1:10">
      <c r="A25" s="11"/>
      <c r="B25" s="33"/>
      <c r="C25" s="34"/>
      <c r="D25" s="30" t="s">
        <v>80</v>
      </c>
      <c r="E25" s="31" t="s">
        <v>81</v>
      </c>
      <c r="F25" s="26" t="s">
        <v>82</v>
      </c>
      <c r="G25" s="27"/>
      <c r="H25" s="42">
        <v>15</v>
      </c>
      <c r="I25" s="42">
        <v>10</v>
      </c>
      <c r="J25" s="50" t="s">
        <v>83</v>
      </c>
    </row>
    <row r="26" s="5" customFormat="1" ht="205" customHeight="1" spans="1:10">
      <c r="A26" s="11"/>
      <c r="B26" s="28" t="s">
        <v>84</v>
      </c>
      <c r="C26" s="28" t="s">
        <v>85</v>
      </c>
      <c r="D26" s="30" t="s">
        <v>86</v>
      </c>
      <c r="E26" s="31" t="s">
        <v>87</v>
      </c>
      <c r="F26" s="26" t="s">
        <v>88</v>
      </c>
      <c r="G26" s="27"/>
      <c r="H26" s="42">
        <v>10</v>
      </c>
      <c r="I26" s="42">
        <v>8</v>
      </c>
      <c r="J26" s="50" t="s">
        <v>89</v>
      </c>
    </row>
    <row r="27" s="5" customFormat="1" ht="21" customHeight="1" spans="1:10">
      <c r="A27" s="43" t="s">
        <v>90</v>
      </c>
      <c r="B27" s="43"/>
      <c r="C27" s="43"/>
      <c r="D27" s="43"/>
      <c r="E27" s="43"/>
      <c r="F27" s="43"/>
      <c r="G27" s="43"/>
      <c r="H27" s="44">
        <f>SUM(H14:H26)+H7</f>
        <v>100</v>
      </c>
      <c r="I27" s="44">
        <f>SUM(I14:I26)+J7</f>
        <v>89.6995576786978</v>
      </c>
      <c r="J27" s="52" t="s">
        <v>20</v>
      </c>
    </row>
    <row r="28" ht="222" customHeight="1" spans="1:10">
      <c r="A28" s="45" t="s">
        <v>91</v>
      </c>
      <c r="B28" s="46"/>
      <c r="C28" s="46"/>
      <c r="D28" s="46"/>
      <c r="E28" s="47"/>
      <c r="F28" s="47"/>
      <c r="G28" s="46"/>
      <c r="H28" s="46"/>
      <c r="I28" s="47"/>
      <c r="J28" s="46"/>
    </row>
  </sheetData>
  <mergeCells count="42">
    <mergeCell ref="A1:J1"/>
    <mergeCell ref="A2:J2"/>
    <mergeCell ref="A3:C3"/>
    <mergeCell ref="D3:J3"/>
    <mergeCell ref="A4:C4"/>
    <mergeCell ref="D4:E4"/>
    <mergeCell ref="F4:H4"/>
    <mergeCell ref="I4:J4"/>
    <mergeCell ref="A5:C5"/>
    <mergeCell ref="D5:E5"/>
    <mergeCell ref="F5:H5"/>
    <mergeCell ref="I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1:A12"/>
    <mergeCell ref="A13:A26"/>
    <mergeCell ref="B14:B19"/>
    <mergeCell ref="B20:B23"/>
    <mergeCell ref="B24:B25"/>
    <mergeCell ref="C14:C15"/>
    <mergeCell ref="C16:C18"/>
    <mergeCell ref="C20:C23"/>
    <mergeCell ref="C24:C25"/>
    <mergeCell ref="A6:C10"/>
  </mergeCells>
  <printOptions horizontalCentered="1" verticalCentered="1"/>
  <pageMargins left="0.393055555555556" right="0.393055555555556" top="0.590277777777778" bottom="0.590277777777778" header="0.314583333333333" footer="0.393055555555556"/>
  <pageSetup paperSize="9" scale="43"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文强</cp:lastModifiedBy>
  <dcterms:created xsi:type="dcterms:W3CDTF">2019-04-10T10:20:00Z</dcterms:created>
  <cp:lastPrinted>2024-03-25T08:13:00Z</cp:lastPrinted>
  <dcterms:modified xsi:type="dcterms:W3CDTF">2024-05-16T01:28:08Z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7DCC26EDC31545538E362D3FBFA940DA_13</vt:lpwstr>
  </property>
</Properties>
</file>